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195" windowHeight="4935" activeTab="1"/>
  </bookViews>
  <sheets>
    <sheet name="Output" sheetId="4" r:id="rId1"/>
    <sheet name="Sheet1" sheetId="1" r:id="rId2"/>
    <sheet name="Sheet2" sheetId="2" r:id="rId3"/>
    <sheet name="Sheet3" sheetId="3" r:id="rId4"/>
  </sheets>
  <calcPr calcId="144525"/>
</workbook>
</file>

<file path=xl/calcChain.xml><?xml version="1.0" encoding="utf-8"?>
<calcChain xmlns="http://schemas.openxmlformats.org/spreadsheetml/2006/main">
  <c r="E206" i="1" l="1"/>
  <c r="D207" i="1"/>
  <c r="D206" i="1"/>
  <c r="C207" i="1"/>
  <c r="D55" i="1" l="1"/>
  <c r="D56" i="1"/>
  <c r="C56" i="1"/>
  <c r="B56" i="1"/>
  <c r="B29" i="1"/>
  <c r="B28" i="1"/>
  <c r="C25" i="1"/>
  <c r="B25" i="1"/>
  <c r="B19" i="1"/>
  <c r="B15" i="1"/>
  <c r="B10" i="1"/>
  <c r="B6" i="1"/>
</calcChain>
</file>

<file path=xl/sharedStrings.xml><?xml version="1.0" encoding="utf-8"?>
<sst xmlns="http://schemas.openxmlformats.org/spreadsheetml/2006/main" count="111" uniqueCount="50">
  <si>
    <t>Question 1</t>
  </si>
  <si>
    <t xml:space="preserve">Homework 5 </t>
  </si>
  <si>
    <t>a)</t>
  </si>
  <si>
    <t>df =</t>
  </si>
  <si>
    <t>P-value =</t>
  </si>
  <si>
    <t>b)</t>
  </si>
  <si>
    <t>c)</t>
  </si>
  <si>
    <t>d)</t>
  </si>
  <si>
    <t>Question 2</t>
  </si>
  <si>
    <t>women</t>
  </si>
  <si>
    <t>men</t>
  </si>
  <si>
    <t xml:space="preserve">X2 = </t>
  </si>
  <si>
    <t>p-value =</t>
  </si>
  <si>
    <t>y</t>
  </si>
  <si>
    <t>n</t>
  </si>
  <si>
    <t>Chi-square Contingency Table Test for Independence</t>
  </si>
  <si>
    <t xml:space="preserve">  </t>
  </si>
  <si>
    <t xml:space="preserve">w  </t>
  </si>
  <si>
    <t xml:space="preserve">m  </t>
  </si>
  <si>
    <t xml:space="preserve">Total  </t>
  </si>
  <si>
    <t>Total</t>
  </si>
  <si>
    <t>p-value</t>
  </si>
  <si>
    <t>df</t>
  </si>
  <si>
    <t>chi-square</t>
  </si>
  <si>
    <t>There is strong evidence</t>
  </si>
  <si>
    <t>Question 3</t>
  </si>
  <si>
    <t>Fail to reject. There is NOT</t>
  </si>
  <si>
    <t>Question 4</t>
  </si>
  <si>
    <t>Agreed</t>
  </si>
  <si>
    <t>Disagreed</t>
  </si>
  <si>
    <t>Student</t>
  </si>
  <si>
    <t>Nonstudent</t>
  </si>
  <si>
    <t xml:space="preserve">Student  </t>
  </si>
  <si>
    <t xml:space="preserve">Nonstudent  </t>
  </si>
  <si>
    <t>We cannot conclude at the 5%</t>
  </si>
  <si>
    <t xml:space="preserve">z = </t>
  </si>
  <si>
    <t>c) The findings can be generalize to the population from which the sample were drawn.</t>
  </si>
  <si>
    <t>Question 5</t>
  </si>
  <si>
    <t>Question 6</t>
  </si>
  <si>
    <r>
      <t xml:space="preserve">Please send me </t>
    </r>
    <r>
      <rPr>
        <b/>
        <u/>
        <sz val="11"/>
        <color theme="3"/>
        <rFont val="Calibri"/>
        <family val="2"/>
        <scheme val="minor"/>
      </rPr>
      <t>data296.dat</t>
    </r>
    <r>
      <rPr>
        <sz val="11"/>
        <color theme="1"/>
        <rFont val="Calibri"/>
        <family val="2"/>
        <scheme val="minor"/>
      </rPr>
      <t xml:space="preserve"> (The underlined blue link in the question)</t>
    </r>
  </si>
  <si>
    <t>Question 7</t>
  </si>
  <si>
    <t>Question 8</t>
  </si>
  <si>
    <t>Regression</t>
  </si>
  <si>
    <t>Residual</t>
  </si>
  <si>
    <t>SS</t>
  </si>
  <si>
    <t>MS</t>
  </si>
  <si>
    <t>F</t>
  </si>
  <si>
    <t>Source</t>
  </si>
  <si>
    <t>Question 9</t>
  </si>
  <si>
    <r>
      <t xml:space="preserve">Please send me </t>
    </r>
    <r>
      <rPr>
        <b/>
        <u/>
        <sz val="11"/>
        <color theme="3"/>
        <rFont val="Calibri"/>
        <family val="2"/>
        <scheme val="minor"/>
      </rPr>
      <t>data272.dat</t>
    </r>
    <r>
      <rPr>
        <sz val="11"/>
        <color theme="1"/>
        <rFont val="Calibri"/>
        <family val="2"/>
        <scheme val="minor"/>
      </rPr>
      <t xml:space="preserve"> (The underlined blue link in the question)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</si>
</sst>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5" formatCode="0.0000"/>
    <numFmt numFmtId="167" formatCode="0\ \ "/>
    <numFmt numFmtId="168" formatCode=".0000"/>
    <numFmt numFmtId="170" formatCode=".000"/>
    <numFmt numFmtId="171" formatCode=".00000"/>
    <numFmt numFmtId="172" formatCode="0.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b/>
      <u/>
      <sz val="11"/>
      <color theme="3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0" fillId="2" borderId="0" xfId="0" applyFill="1"/>
    <xf numFmtId="0" fontId="0" fillId="2" borderId="1" xfId="0" applyFill="1" applyBorder="1"/>
    <xf numFmtId="165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0" xfId="0" applyNumberFormat="1" applyFont="1"/>
    <xf numFmtId="0" fontId="2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2" xfId="0" applyNumberFormat="1" applyFont="1" applyBorder="1" applyAlignment="1">
      <alignment horizontal="right"/>
    </xf>
    <xf numFmtId="0" fontId="2" fillId="0" borderId="3" xfId="0" applyNumberFormat="1" applyFont="1" applyBorder="1"/>
    <xf numFmtId="0" fontId="2" fillId="0" borderId="3" xfId="0" applyFont="1" applyBorder="1"/>
    <xf numFmtId="167" fontId="2" fillId="0" borderId="4" xfId="0" applyNumberFormat="1" applyFont="1" applyBorder="1"/>
    <xf numFmtId="167" fontId="2" fillId="0" borderId="3" xfId="0" applyNumberFormat="1" applyFont="1" applyBorder="1"/>
    <xf numFmtId="167" fontId="2" fillId="0" borderId="2" xfId="0" applyNumberFormat="1" applyFont="1" applyBorder="1"/>
    <xf numFmtId="167" fontId="4" fillId="0" borderId="6" xfId="0" applyNumberFormat="1" applyFont="1" applyBorder="1"/>
    <xf numFmtId="167" fontId="4" fillId="0" borderId="7" xfId="0" applyNumberFormat="1" applyFont="1" applyBorder="1"/>
    <xf numFmtId="167" fontId="4" fillId="0" borderId="8" xfId="0" applyNumberFormat="1" applyFont="1" applyBorder="1"/>
    <xf numFmtId="167" fontId="4" fillId="0" borderId="9" xfId="0" applyNumberFormat="1" applyFont="1" applyBorder="1"/>
    <xf numFmtId="0" fontId="2" fillId="0" borderId="10" xfId="0" applyFont="1" applyBorder="1"/>
    <xf numFmtId="168" fontId="2" fillId="0" borderId="0" xfId="0" applyNumberFormat="1" applyFont="1"/>
    <xf numFmtId="168" fontId="2" fillId="3" borderId="0" xfId="0" applyNumberFormat="1" applyFont="1" applyFill="1"/>
    <xf numFmtId="170" fontId="2" fillId="0" borderId="0" xfId="0" applyNumberFormat="1" applyFont="1"/>
    <xf numFmtId="171" fontId="2" fillId="0" borderId="0" xfId="0" applyNumberFormat="1" applyFont="1"/>
    <xf numFmtId="165" fontId="0" fillId="2" borderId="1" xfId="0" applyNumberFormat="1" applyFill="1" applyBorder="1"/>
    <xf numFmtId="0" fontId="0" fillId="0" borderId="0" xfId="0" applyFill="1" applyBorder="1" applyAlignment="1"/>
    <xf numFmtId="0" fontId="0" fillId="0" borderId="11" xfId="0" applyFill="1" applyBorder="1" applyAlignment="1"/>
    <xf numFmtId="0" fontId="6" fillId="0" borderId="12" xfId="0" applyFont="1" applyFill="1" applyBorder="1" applyAlignment="1">
      <alignment horizontal="center"/>
    </xf>
    <xf numFmtId="0" fontId="0" fillId="2" borderId="1" xfId="0" applyFill="1" applyBorder="1" applyAlignment="1"/>
    <xf numFmtId="0" fontId="0" fillId="2" borderId="5" xfId="0" applyFill="1" applyBorder="1" applyAlignment="1"/>
    <xf numFmtId="172" fontId="0" fillId="2" borderId="1" xfId="0" applyNumberFormat="1" applyFill="1" applyBorder="1" applyAlignment="1"/>
    <xf numFmtId="2" fontId="0" fillId="2" borderId="1" xfId="0" applyNumberForma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73</xdr:row>
      <xdr:rowOff>0</xdr:rowOff>
    </xdr:from>
    <xdr:to>
      <xdr:col>10</xdr:col>
      <xdr:colOff>504825</xdr:colOff>
      <xdr:row>96</xdr:row>
      <xdr:rowOff>19050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82750"/>
          <a:ext cx="7058025" cy="440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5</xdr:col>
      <xdr:colOff>400050</xdr:colOff>
      <xdr:row>104</xdr:row>
      <xdr:rowOff>0</xdr:rowOff>
    </xdr:to>
    <xdr:pic>
      <xdr:nvPicPr>
        <xdr:cNvPr id="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145250"/>
          <a:ext cx="3905250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105</xdr:row>
      <xdr:rowOff>0</xdr:rowOff>
    </xdr:from>
    <xdr:to>
      <xdr:col>8</xdr:col>
      <xdr:colOff>533400</xdr:colOff>
      <xdr:row>118</xdr:row>
      <xdr:rowOff>133350</xdr:rowOff>
    </xdr:to>
    <xdr:pic>
      <xdr:nvPicPr>
        <xdr:cNvPr id="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478750"/>
          <a:ext cx="5867400" cy="2609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128</xdr:row>
      <xdr:rowOff>152400</xdr:rowOff>
    </xdr:from>
    <xdr:to>
      <xdr:col>10</xdr:col>
      <xdr:colOff>333375</xdr:colOff>
      <xdr:row>155</xdr:row>
      <xdr:rowOff>114300</xdr:rowOff>
    </xdr:to>
    <xdr:pic>
      <xdr:nvPicPr>
        <xdr:cNvPr id="9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07900"/>
          <a:ext cx="6886575" cy="510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158</xdr:row>
      <xdr:rowOff>0</xdr:rowOff>
    </xdr:from>
    <xdr:to>
      <xdr:col>9</xdr:col>
      <xdr:colOff>200025</xdr:colOff>
      <xdr:row>175</xdr:row>
      <xdr:rowOff>28575</xdr:rowOff>
    </xdr:to>
    <xdr:pic>
      <xdr:nvPicPr>
        <xdr:cNvPr id="11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765750"/>
          <a:ext cx="6143625" cy="3267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177</xdr:row>
      <xdr:rowOff>0</xdr:rowOff>
    </xdr:from>
    <xdr:to>
      <xdr:col>10</xdr:col>
      <xdr:colOff>209550</xdr:colOff>
      <xdr:row>197</xdr:row>
      <xdr:rowOff>95250</xdr:rowOff>
    </xdr:to>
    <xdr:pic>
      <xdr:nvPicPr>
        <xdr:cNvPr id="13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385250"/>
          <a:ext cx="6762750" cy="390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2"/>
  <sheetViews>
    <sheetView showGridLines="0" topLeftCell="A27" workbookViewId="0">
      <selection activeCell="D30" sqref="D30"/>
    </sheetView>
  </sheetViews>
  <sheetFormatPr defaultRowHeight="12.75" x14ac:dyDescent="0.2"/>
  <cols>
    <col min="1" max="1" width="2.140625" style="7" customWidth="1"/>
    <col min="2" max="2" width="9.28515625" style="7" customWidth="1"/>
    <col min="3" max="3" width="2.140625" style="7" customWidth="1"/>
    <col min="4" max="6" width="11.7109375" style="7" customWidth="1"/>
    <col min="7" max="16384" width="9.140625" style="7"/>
  </cols>
  <sheetData>
    <row r="2" spans="1:7" ht="15" x14ac:dyDescent="0.2">
      <c r="A2" s="8" t="s">
        <v>15</v>
      </c>
    </row>
    <row r="4" spans="1:7" x14ac:dyDescent="0.2">
      <c r="D4" s="10" t="s">
        <v>16</v>
      </c>
      <c r="E4" s="11"/>
    </row>
    <row r="5" spans="1:7" ht="13.5" thickBot="1" x14ac:dyDescent="0.25">
      <c r="D5" s="12" t="s">
        <v>17</v>
      </c>
      <c r="E5" s="12" t="s">
        <v>18</v>
      </c>
      <c r="F5" s="12" t="s">
        <v>19</v>
      </c>
    </row>
    <row r="6" spans="1:7" x14ac:dyDescent="0.2">
      <c r="A6" s="9" t="s">
        <v>16</v>
      </c>
      <c r="B6" s="13" t="s">
        <v>13</v>
      </c>
      <c r="C6" s="14" t="s">
        <v>16</v>
      </c>
      <c r="D6" s="18">
        <v>36</v>
      </c>
      <c r="E6" s="20">
        <v>7</v>
      </c>
      <c r="F6" s="16">
        <v>43</v>
      </c>
    </row>
    <row r="7" spans="1:7" ht="13.5" thickBot="1" x14ac:dyDescent="0.25">
      <c r="B7" s="13" t="s">
        <v>14</v>
      </c>
      <c r="C7" s="14" t="s">
        <v>16</v>
      </c>
      <c r="D7" s="19">
        <v>151</v>
      </c>
      <c r="E7" s="21">
        <v>97</v>
      </c>
      <c r="F7" s="16">
        <v>248</v>
      </c>
    </row>
    <row r="8" spans="1:7" x14ac:dyDescent="0.2">
      <c r="B8" s="13" t="s">
        <v>20</v>
      </c>
      <c r="C8" s="14" t="s">
        <v>16</v>
      </c>
      <c r="D8" s="17">
        <v>187</v>
      </c>
      <c r="E8" s="17">
        <v>104</v>
      </c>
      <c r="F8" s="15">
        <v>291</v>
      </c>
    </row>
    <row r="9" spans="1:7" x14ac:dyDescent="0.2">
      <c r="A9" s="22"/>
      <c r="B9" s="22"/>
      <c r="C9" s="22"/>
      <c r="D9" s="22"/>
      <c r="E9" s="22"/>
      <c r="F9" s="22"/>
      <c r="G9" s="22"/>
    </row>
    <row r="10" spans="1:7" ht="15" x14ac:dyDescent="0.2">
      <c r="A10" s="8" t="s">
        <v>15</v>
      </c>
    </row>
    <row r="12" spans="1:7" x14ac:dyDescent="0.2">
      <c r="D12" s="10" t="s">
        <v>16</v>
      </c>
      <c r="E12" s="11"/>
    </row>
    <row r="13" spans="1:7" ht="13.5" thickBot="1" x14ac:dyDescent="0.25">
      <c r="D13" s="12" t="s">
        <v>17</v>
      </c>
      <c r="E13" s="12" t="s">
        <v>18</v>
      </c>
      <c r="F13" s="12" t="s">
        <v>19</v>
      </c>
    </row>
    <row r="14" spans="1:7" x14ac:dyDescent="0.2">
      <c r="A14" s="9" t="s">
        <v>16</v>
      </c>
      <c r="B14" s="13" t="s">
        <v>13</v>
      </c>
      <c r="C14" s="14" t="s">
        <v>16</v>
      </c>
      <c r="D14" s="18">
        <v>36</v>
      </c>
      <c r="E14" s="20">
        <v>7</v>
      </c>
      <c r="F14" s="16">
        <v>43</v>
      </c>
    </row>
    <row r="15" spans="1:7" ht="13.5" thickBot="1" x14ac:dyDescent="0.25">
      <c r="B15" s="13" t="s">
        <v>14</v>
      </c>
      <c r="C15" s="14" t="s">
        <v>16</v>
      </c>
      <c r="D15" s="19">
        <v>151</v>
      </c>
      <c r="E15" s="21">
        <v>97</v>
      </c>
      <c r="F15" s="16">
        <v>248</v>
      </c>
    </row>
    <row r="16" spans="1:7" x14ac:dyDescent="0.2">
      <c r="B16" s="13" t="s">
        <v>20</v>
      </c>
      <c r="C16" s="14" t="s">
        <v>16</v>
      </c>
      <c r="D16" s="17">
        <v>187</v>
      </c>
      <c r="E16" s="17">
        <v>104</v>
      </c>
      <c r="F16" s="15">
        <v>291</v>
      </c>
    </row>
    <row r="18" spans="1:7" x14ac:dyDescent="0.2">
      <c r="D18" s="26">
        <v>8.3194734065689389</v>
      </c>
      <c r="E18" s="7" t="s">
        <v>23</v>
      </c>
    </row>
    <row r="19" spans="1:7" x14ac:dyDescent="0.2">
      <c r="D19" s="7">
        <v>1</v>
      </c>
      <c r="E19" s="7" t="s">
        <v>22</v>
      </c>
    </row>
    <row r="20" spans="1:7" x14ac:dyDescent="0.2">
      <c r="D20" s="24">
        <v>3.9222289005163705E-3</v>
      </c>
      <c r="E20" s="7" t="s">
        <v>21</v>
      </c>
    </row>
    <row r="21" spans="1:7" x14ac:dyDescent="0.2">
      <c r="A21" s="22"/>
      <c r="B21" s="22"/>
      <c r="C21" s="22"/>
      <c r="D21" s="22"/>
      <c r="E21" s="22"/>
      <c r="F21" s="22"/>
      <c r="G21" s="22"/>
    </row>
    <row r="22" spans="1:7" ht="15" x14ac:dyDescent="0.2">
      <c r="A22" s="8" t="s">
        <v>15</v>
      </c>
    </row>
    <row r="24" spans="1:7" x14ac:dyDescent="0.2">
      <c r="D24" s="10" t="s">
        <v>16</v>
      </c>
      <c r="E24" s="11"/>
    </row>
    <row r="25" spans="1:7" ht="13.5" thickBot="1" x14ac:dyDescent="0.25">
      <c r="D25" s="12" t="s">
        <v>32</v>
      </c>
      <c r="E25" s="12" t="s">
        <v>33</v>
      </c>
      <c r="F25" s="12" t="s">
        <v>19</v>
      </c>
    </row>
    <row r="26" spans="1:7" x14ac:dyDescent="0.2">
      <c r="A26" s="9" t="s">
        <v>16</v>
      </c>
      <c r="B26" s="13" t="s">
        <v>28</v>
      </c>
      <c r="C26" s="14" t="s">
        <v>16</v>
      </c>
      <c r="D26" s="18">
        <v>23</v>
      </c>
      <c r="E26" s="20">
        <v>28</v>
      </c>
      <c r="F26" s="16">
        <v>51</v>
      </c>
    </row>
    <row r="27" spans="1:7" ht="13.5" thickBot="1" x14ac:dyDescent="0.25">
      <c r="B27" s="13" t="s">
        <v>29</v>
      </c>
      <c r="C27" s="14" t="s">
        <v>16</v>
      </c>
      <c r="D27" s="19">
        <v>40</v>
      </c>
      <c r="E27" s="21">
        <v>31</v>
      </c>
      <c r="F27" s="16">
        <v>71</v>
      </c>
    </row>
    <row r="28" spans="1:7" x14ac:dyDescent="0.2">
      <c r="B28" s="13" t="s">
        <v>20</v>
      </c>
      <c r="C28" s="14" t="s">
        <v>16</v>
      </c>
      <c r="D28" s="17">
        <v>63</v>
      </c>
      <c r="E28" s="17">
        <v>59</v>
      </c>
      <c r="F28" s="15">
        <v>122</v>
      </c>
    </row>
    <row r="30" spans="1:7" x14ac:dyDescent="0.2">
      <c r="D30" s="25">
        <v>1.5015076983818634</v>
      </c>
      <c r="E30" s="7" t="s">
        <v>23</v>
      </c>
    </row>
    <row r="31" spans="1:7" x14ac:dyDescent="0.2">
      <c r="D31" s="7">
        <v>1</v>
      </c>
      <c r="E31" s="7" t="s">
        <v>22</v>
      </c>
    </row>
    <row r="32" spans="1:7" x14ac:dyDescent="0.2">
      <c r="D32" s="23">
        <v>0.22043952356754129</v>
      </c>
      <c r="E32" s="7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5"/>
  <sheetViews>
    <sheetView tabSelected="1" topLeftCell="A73" workbookViewId="0">
      <selection activeCell="G40" sqref="G40:I44"/>
    </sheetView>
  </sheetViews>
  <sheetFormatPr defaultRowHeight="15" x14ac:dyDescent="0.25"/>
  <cols>
    <col min="1" max="1" width="10.5703125" customWidth="1"/>
    <col min="3" max="3" width="12.28515625" customWidth="1"/>
    <col min="4" max="4" width="11.42578125" customWidth="1"/>
  </cols>
  <sheetData>
    <row r="1" spans="1:2" ht="18.75" x14ac:dyDescent="0.3">
      <c r="A1" s="1" t="s">
        <v>1</v>
      </c>
    </row>
    <row r="2" spans="1:2" ht="18.75" x14ac:dyDescent="0.3">
      <c r="A2" s="1" t="s">
        <v>0</v>
      </c>
    </row>
    <row r="4" spans="1:2" x14ac:dyDescent="0.25">
      <c r="A4" t="s">
        <v>2</v>
      </c>
    </row>
    <row r="5" spans="1:2" x14ac:dyDescent="0.25">
      <c r="A5" t="s">
        <v>3</v>
      </c>
      <c r="B5" s="5">
        <v>1</v>
      </c>
    </row>
    <row r="6" spans="1:2" x14ac:dyDescent="0.25">
      <c r="A6" t="s">
        <v>4</v>
      </c>
      <c r="B6" s="4">
        <f>CHIDIST(0.89,1)</f>
        <v>0.34547730790451675</v>
      </c>
    </row>
    <row r="8" spans="1:2" x14ac:dyDescent="0.25">
      <c r="A8" t="s">
        <v>5</v>
      </c>
    </row>
    <row r="9" spans="1:2" x14ac:dyDescent="0.25">
      <c r="A9" t="s">
        <v>3</v>
      </c>
      <c r="B9" s="5">
        <v>9</v>
      </c>
    </row>
    <row r="10" spans="1:2" x14ac:dyDescent="0.25">
      <c r="A10" t="s">
        <v>4</v>
      </c>
      <c r="B10" s="4">
        <f>CHIDIST(18.53,9)</f>
        <v>2.9499386774612092E-2</v>
      </c>
    </row>
    <row r="13" spans="1:2" x14ac:dyDescent="0.25">
      <c r="A13" t="s">
        <v>6</v>
      </c>
    </row>
    <row r="14" spans="1:2" x14ac:dyDescent="0.25">
      <c r="A14" t="s">
        <v>3</v>
      </c>
      <c r="B14" s="5">
        <v>7</v>
      </c>
    </row>
    <row r="15" spans="1:2" x14ac:dyDescent="0.25">
      <c r="A15" t="s">
        <v>4</v>
      </c>
      <c r="B15" s="4">
        <f>CHIDIST(23.6,7)</f>
        <v>1.3391788432432711E-3</v>
      </c>
    </row>
    <row r="17" spans="1:3" x14ac:dyDescent="0.25">
      <c r="A17" t="s">
        <v>7</v>
      </c>
    </row>
    <row r="18" spans="1:3" x14ac:dyDescent="0.25">
      <c r="A18" t="s">
        <v>3</v>
      </c>
      <c r="B18" s="5">
        <v>8</v>
      </c>
    </row>
    <row r="19" spans="1:3" x14ac:dyDescent="0.25">
      <c r="A19" t="s">
        <v>4</v>
      </c>
      <c r="B19" s="4">
        <f>CHIDIST(12.76,8)</f>
        <v>0.12037838604869586</v>
      </c>
    </row>
    <row r="22" spans="1:3" ht="18.75" x14ac:dyDescent="0.3">
      <c r="A22" s="1" t="s">
        <v>1</v>
      </c>
    </row>
    <row r="23" spans="1:3" ht="18.75" x14ac:dyDescent="0.3">
      <c r="A23" s="1" t="s">
        <v>8</v>
      </c>
    </row>
    <row r="25" spans="1:3" x14ac:dyDescent="0.25">
      <c r="A25" t="s">
        <v>2</v>
      </c>
      <c r="B25" s="3">
        <f>187-36</f>
        <v>151</v>
      </c>
      <c r="C25" s="3">
        <f>104-7</f>
        <v>97</v>
      </c>
    </row>
    <row r="27" spans="1:3" x14ac:dyDescent="0.25">
      <c r="A27" t="s">
        <v>5</v>
      </c>
    </row>
    <row r="28" spans="1:3" x14ac:dyDescent="0.25">
      <c r="A28" t="s">
        <v>9</v>
      </c>
      <c r="B28" s="6">
        <f>36*100/187</f>
        <v>19.251336898395721</v>
      </c>
    </row>
    <row r="29" spans="1:3" x14ac:dyDescent="0.25">
      <c r="A29" t="s">
        <v>10</v>
      </c>
      <c r="B29" s="6">
        <f>7*100/104</f>
        <v>6.7307692307692308</v>
      </c>
    </row>
    <row r="31" spans="1:3" x14ac:dyDescent="0.25">
      <c r="A31" t="s">
        <v>6</v>
      </c>
    </row>
    <row r="32" spans="1:3" x14ac:dyDescent="0.25">
      <c r="A32" t="s">
        <v>11</v>
      </c>
      <c r="B32" s="3">
        <v>8.3190000000000008</v>
      </c>
    </row>
    <row r="33" spans="1:3" x14ac:dyDescent="0.25">
      <c r="A33" t="s">
        <v>3</v>
      </c>
      <c r="B33" s="3">
        <v>1</v>
      </c>
    </row>
    <row r="34" spans="1:3" x14ac:dyDescent="0.25">
      <c r="A34" t="s">
        <v>12</v>
      </c>
      <c r="B34" s="3">
        <v>3.8999999999999998E-3</v>
      </c>
    </row>
    <row r="36" spans="1:3" x14ac:dyDescent="0.25">
      <c r="A36" s="3" t="s">
        <v>24</v>
      </c>
      <c r="B36" s="3"/>
      <c r="C36" s="3"/>
    </row>
    <row r="39" spans="1:3" ht="18.75" x14ac:dyDescent="0.3">
      <c r="A39" s="1" t="s">
        <v>1</v>
      </c>
    </row>
    <row r="40" spans="1:3" ht="18.75" x14ac:dyDescent="0.3">
      <c r="A40" s="1" t="s">
        <v>25</v>
      </c>
    </row>
    <row r="42" spans="1:3" x14ac:dyDescent="0.25">
      <c r="A42" t="s">
        <v>2</v>
      </c>
    </row>
    <row r="43" spans="1:3" x14ac:dyDescent="0.25">
      <c r="A43" t="s">
        <v>11</v>
      </c>
      <c r="B43" s="3">
        <v>1.544</v>
      </c>
    </row>
    <row r="44" spans="1:3" x14ac:dyDescent="0.25">
      <c r="A44" t="s">
        <v>3</v>
      </c>
      <c r="B44" s="3">
        <v>1</v>
      </c>
    </row>
    <row r="45" spans="1:3" x14ac:dyDescent="0.25">
      <c r="A45" t="s">
        <v>12</v>
      </c>
      <c r="B45" s="27">
        <v>0.214</v>
      </c>
    </row>
    <row r="47" spans="1:3" x14ac:dyDescent="0.25">
      <c r="A47" s="3" t="s">
        <v>26</v>
      </c>
      <c r="B47" s="3"/>
      <c r="C47" s="3"/>
    </row>
    <row r="50" spans="1:4" ht="18.75" x14ac:dyDescent="0.3">
      <c r="A50" s="1" t="s">
        <v>1</v>
      </c>
    </row>
    <row r="51" spans="1:4" ht="18.75" x14ac:dyDescent="0.3">
      <c r="A51" s="1" t="s">
        <v>27</v>
      </c>
    </row>
    <row r="53" spans="1:4" x14ac:dyDescent="0.25">
      <c r="A53" t="s">
        <v>2</v>
      </c>
    </row>
    <row r="54" spans="1:4" x14ac:dyDescent="0.25">
      <c r="B54" t="s">
        <v>30</v>
      </c>
      <c r="C54" t="s">
        <v>31</v>
      </c>
      <c r="D54" t="s">
        <v>20</v>
      </c>
    </row>
    <row r="55" spans="1:4" x14ac:dyDescent="0.25">
      <c r="A55" t="s">
        <v>28</v>
      </c>
      <c r="B55" s="3">
        <v>23</v>
      </c>
      <c r="C55" s="3">
        <v>28</v>
      </c>
      <c r="D55" s="3">
        <f>SUM(B55:C55)</f>
        <v>51</v>
      </c>
    </row>
    <row r="56" spans="1:4" x14ac:dyDescent="0.25">
      <c r="A56" t="s">
        <v>29</v>
      </c>
      <c r="B56" s="3">
        <f>B57-B55</f>
        <v>40</v>
      </c>
      <c r="C56" s="3">
        <f>C57-C55</f>
        <v>31</v>
      </c>
      <c r="D56" s="3">
        <f>SUM(B56:C56)</f>
        <v>71</v>
      </c>
    </row>
    <row r="57" spans="1:4" x14ac:dyDescent="0.25">
      <c r="A57" t="s">
        <v>20</v>
      </c>
      <c r="B57" s="3">
        <v>63</v>
      </c>
      <c r="C57" s="3">
        <v>59</v>
      </c>
      <c r="D57" s="3">
        <v>122</v>
      </c>
    </row>
    <row r="59" spans="1:4" x14ac:dyDescent="0.25">
      <c r="A59" t="s">
        <v>11</v>
      </c>
      <c r="B59" s="3">
        <v>1.502</v>
      </c>
    </row>
    <row r="60" spans="1:4" x14ac:dyDescent="0.25">
      <c r="A60" t="s">
        <v>3</v>
      </c>
      <c r="B60" s="3">
        <v>1</v>
      </c>
    </row>
    <row r="61" spans="1:4" x14ac:dyDescent="0.25">
      <c r="A61" t="s">
        <v>12</v>
      </c>
      <c r="B61" s="27">
        <v>0.22040000000000001</v>
      </c>
    </row>
    <row r="63" spans="1:4" x14ac:dyDescent="0.25">
      <c r="A63" s="2" t="s">
        <v>34</v>
      </c>
      <c r="B63" s="2"/>
      <c r="C63" s="2"/>
    </row>
    <row r="65" spans="1:2" x14ac:dyDescent="0.25">
      <c r="A65" t="s">
        <v>5</v>
      </c>
    </row>
    <row r="66" spans="1:2" x14ac:dyDescent="0.25">
      <c r="A66" t="s">
        <v>35</v>
      </c>
      <c r="B66" s="3">
        <v>-1.23</v>
      </c>
    </row>
    <row r="67" spans="1:2" x14ac:dyDescent="0.25">
      <c r="A67" t="s">
        <v>12</v>
      </c>
      <c r="B67" s="27">
        <v>0.22040000000000001</v>
      </c>
    </row>
    <row r="69" spans="1:2" x14ac:dyDescent="0.25">
      <c r="A69" t="s">
        <v>36</v>
      </c>
    </row>
    <row r="71" spans="1:2" ht="18.75" x14ac:dyDescent="0.3">
      <c r="A71" s="1" t="s">
        <v>1</v>
      </c>
    </row>
    <row r="72" spans="1:2" ht="18.75" x14ac:dyDescent="0.3">
      <c r="A72" s="1" t="s">
        <v>37</v>
      </c>
    </row>
    <row r="121" spans="1:7" ht="18.75" x14ac:dyDescent="0.3">
      <c r="A121" s="1" t="s">
        <v>1</v>
      </c>
    </row>
    <row r="122" spans="1:7" ht="18.75" x14ac:dyDescent="0.3">
      <c r="A122" s="1" t="s">
        <v>38</v>
      </c>
    </row>
    <row r="124" spans="1:7" x14ac:dyDescent="0.25">
      <c r="A124" s="2" t="s">
        <v>39</v>
      </c>
      <c r="B124" s="2"/>
      <c r="C124" s="2"/>
      <c r="D124" s="2"/>
      <c r="E124" s="2"/>
      <c r="F124" s="2"/>
      <c r="G124" s="2"/>
    </row>
    <row r="127" spans="1:7" ht="18.75" x14ac:dyDescent="0.3">
      <c r="A127" s="1" t="s">
        <v>1</v>
      </c>
    </row>
    <row r="128" spans="1:7" ht="18.75" x14ac:dyDescent="0.3">
      <c r="A128" s="1" t="s">
        <v>40</v>
      </c>
    </row>
    <row r="200" spans="1:6" ht="18.75" x14ac:dyDescent="0.3">
      <c r="A200" s="1" t="s">
        <v>1</v>
      </c>
    </row>
    <row r="201" spans="1:6" ht="18.75" x14ac:dyDescent="0.3">
      <c r="A201" s="1" t="s">
        <v>41</v>
      </c>
    </row>
    <row r="204" spans="1:6" ht="15.75" thickBot="1" x14ac:dyDescent="0.3"/>
    <row r="205" spans="1:6" x14ac:dyDescent="0.25">
      <c r="A205" s="30" t="s">
        <v>47</v>
      </c>
      <c r="B205" s="30" t="s">
        <v>22</v>
      </c>
      <c r="C205" s="30" t="s">
        <v>44</v>
      </c>
      <c r="D205" s="30" t="s">
        <v>45</v>
      </c>
      <c r="E205" s="30" t="s">
        <v>46</v>
      </c>
      <c r="F205" s="30"/>
    </row>
    <row r="206" spans="1:6" x14ac:dyDescent="0.25">
      <c r="A206" s="28" t="s">
        <v>42</v>
      </c>
      <c r="B206" s="28">
        <v>1</v>
      </c>
      <c r="C206" s="28">
        <v>5551.3</v>
      </c>
      <c r="D206" s="33">
        <f>C206/B206</f>
        <v>5551.3</v>
      </c>
      <c r="E206" s="34">
        <f>+D206/D207</f>
        <v>23.303146126993948</v>
      </c>
      <c r="F206" s="28"/>
    </row>
    <row r="207" spans="1:6" x14ac:dyDescent="0.25">
      <c r="A207" s="28" t="s">
        <v>43</v>
      </c>
      <c r="B207" s="31">
        <v>19</v>
      </c>
      <c r="C207" s="32">
        <f>C208-C206</f>
        <v>4526.2</v>
      </c>
      <c r="D207" s="33">
        <f>C207/B207</f>
        <v>238.22105263157894</v>
      </c>
      <c r="E207" s="28"/>
      <c r="F207" s="28"/>
    </row>
    <row r="208" spans="1:6" ht="15.75" thickBot="1" x14ac:dyDescent="0.3">
      <c r="A208" s="29" t="s">
        <v>20</v>
      </c>
      <c r="B208" s="31">
        <v>20</v>
      </c>
      <c r="C208" s="29">
        <v>10077.5</v>
      </c>
      <c r="D208" s="29"/>
      <c r="E208" s="29"/>
      <c r="F208" s="29"/>
    </row>
    <row r="211" spans="1:6" x14ac:dyDescent="0.25">
      <c r="E211" s="28"/>
      <c r="F211" s="28"/>
    </row>
    <row r="212" spans="1:6" ht="18.75" x14ac:dyDescent="0.3">
      <c r="A212" s="1" t="s">
        <v>1</v>
      </c>
    </row>
    <row r="213" spans="1:6" ht="18.75" x14ac:dyDescent="0.3">
      <c r="A213" s="1" t="s">
        <v>48</v>
      </c>
    </row>
    <row r="215" spans="1:6" x14ac:dyDescent="0.25">
      <c r="A215" s="2" t="s">
        <v>49</v>
      </c>
      <c r="B215" s="2"/>
      <c r="C215" s="2"/>
      <c r="D215" s="2"/>
      <c r="E215" s="2"/>
      <c r="F215" s="2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Output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</dc:creator>
  <cp:lastModifiedBy>Elvin</cp:lastModifiedBy>
  <dcterms:created xsi:type="dcterms:W3CDTF">2018-03-30T22:43:58Z</dcterms:created>
  <dcterms:modified xsi:type="dcterms:W3CDTF">2018-03-30T23:21:09Z</dcterms:modified>
</cp:coreProperties>
</file>